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D18" i="1" l="1"/>
  <c r="D17" i="1" s="1"/>
  <c r="B8" i="1"/>
  <c r="B14" i="1" s="1"/>
  <c r="B17" i="1"/>
  <c r="B16" i="1" s="1"/>
  <c r="B36" i="1" s="1"/>
  <c r="D8" i="1"/>
  <c r="D14" i="1" s="1"/>
  <c r="D16" i="1" l="1"/>
  <c r="D36" i="1" s="1"/>
  <c r="D37" i="1" s="1"/>
  <c r="B37" i="1"/>
</calcChain>
</file>

<file path=xl/sharedStrings.xml><?xml version="1.0" encoding="utf-8"?>
<sst xmlns="http://schemas.openxmlformats.org/spreadsheetml/2006/main" count="140" uniqueCount="85">
  <si>
    <t xml:space="preserve">Skutočné plnenie </t>
  </si>
  <si>
    <t xml:space="preserve">Rozpočet </t>
  </si>
  <si>
    <t>Bežné príjmy</t>
  </si>
  <si>
    <t>Kapitálové príjmy</t>
  </si>
  <si>
    <t>Finančné príjmy</t>
  </si>
  <si>
    <t xml:space="preserve">Príjmy spolu </t>
  </si>
  <si>
    <t>Bežné výdavky</t>
  </si>
  <si>
    <t>Kapitálové výdavky</t>
  </si>
  <si>
    <t>Finančné výdavky</t>
  </si>
  <si>
    <t xml:space="preserve">Výdavky spolu </t>
  </si>
  <si>
    <t>Hospodárenie obce</t>
  </si>
  <si>
    <t>za rok 2014</t>
  </si>
  <si>
    <t>za rok 2015</t>
  </si>
  <si>
    <t>na rok 2016</t>
  </si>
  <si>
    <t>Návrh rozpočtu obce Dolný Kalník  na roky 2016-2018</t>
  </si>
  <si>
    <t>100 - daňové príjmy</t>
  </si>
  <si>
    <t>200 - nedaňové príjmy</t>
  </si>
  <si>
    <t>300 - bežné transfery</t>
  </si>
  <si>
    <t>610 - mzdy</t>
  </si>
  <si>
    <t>620 - odvody</t>
  </si>
  <si>
    <t>630 - tovary a služby</t>
  </si>
  <si>
    <t>640 - bežné transfery</t>
  </si>
  <si>
    <t xml:space="preserve">0160 - Voľby </t>
  </si>
  <si>
    <t xml:space="preserve">04 - Ekonomická oblasť </t>
  </si>
  <si>
    <t>0451 - Cestná doprava</t>
  </si>
  <si>
    <t>01 - Všeobecné verejné služby</t>
  </si>
  <si>
    <t>05 - Ochrana životného prostredia</t>
  </si>
  <si>
    <t>0510 - Nakladanie s odpadmi</t>
  </si>
  <si>
    <t>06 - Bývanie a občianska vybavenosť</t>
  </si>
  <si>
    <t>08 - Rekreácia, kultúra, náboženstvo</t>
  </si>
  <si>
    <t xml:space="preserve">   starostka obce</t>
  </si>
  <si>
    <t>Iveta Balšianková</t>
  </si>
  <si>
    <t>0640 - Verejné osvetlenie</t>
  </si>
  <si>
    <t>0820 - kultúra</t>
  </si>
  <si>
    <t>0112 - Finančná kontrola</t>
  </si>
  <si>
    <t xml:space="preserve">Skutočnosť </t>
  </si>
  <si>
    <t>Skutočnosť</t>
  </si>
  <si>
    <t>k 30.9.2016</t>
  </si>
  <si>
    <t>Odhad skutočnosti</t>
  </si>
  <si>
    <t>Návrh rozpočtu 2017</t>
  </si>
  <si>
    <t>Návrh rozpočtu 2018</t>
  </si>
  <si>
    <t>Návrh rozpočtu 2019</t>
  </si>
  <si>
    <t>k 31.12.2016</t>
  </si>
  <si>
    <t>367, 42</t>
  </si>
  <si>
    <t>324,-</t>
  </si>
  <si>
    <t>24 000,-</t>
  </si>
  <si>
    <t>3 900,-</t>
  </si>
  <si>
    <t>4 400,-</t>
  </si>
  <si>
    <t>49 250,-</t>
  </si>
  <si>
    <t>77 650,-</t>
  </si>
  <si>
    <t>13 000,-</t>
  </si>
  <si>
    <t>5 500,-</t>
  </si>
  <si>
    <t>10 500,-</t>
  </si>
  <si>
    <t>1 930,-</t>
  </si>
  <si>
    <t>30 930,-</t>
  </si>
  <si>
    <t>150,-</t>
  </si>
  <si>
    <t>31 080,-</t>
  </si>
  <si>
    <t>500,-</t>
  </si>
  <si>
    <t>5000,-</t>
  </si>
  <si>
    <t>2000,-</t>
  </si>
  <si>
    <t>250,-</t>
  </si>
  <si>
    <t>38 830,-</t>
  </si>
  <si>
    <t>850,-</t>
  </si>
  <si>
    <t>48 000,-</t>
  </si>
  <si>
    <t>1 500,-</t>
  </si>
  <si>
    <t>43 650,-</t>
  </si>
  <si>
    <t>1 700,-</t>
  </si>
  <si>
    <t>13 500,-</t>
  </si>
  <si>
    <t>5 700,-</t>
  </si>
  <si>
    <t>12 500,-</t>
  </si>
  <si>
    <t>2 000,-</t>
  </si>
  <si>
    <t>33 700,-</t>
  </si>
  <si>
    <t>33 850,-</t>
  </si>
  <si>
    <t>5 000,-</t>
  </si>
  <si>
    <t>6000,-</t>
  </si>
  <si>
    <t>3 000,-</t>
  </si>
  <si>
    <t>3000,-</t>
  </si>
  <si>
    <t>350,-</t>
  </si>
  <si>
    <r>
      <rPr>
        <b/>
        <sz val="11"/>
        <color rgb="FFFF0000"/>
        <rFont val="Calibri"/>
        <family val="2"/>
        <charset val="238"/>
        <scheme val="minor"/>
      </rPr>
      <t>42 700</t>
    </r>
    <r>
      <rPr>
        <sz val="11"/>
        <color theme="1"/>
        <rFont val="Calibri"/>
        <family val="2"/>
        <charset val="238"/>
        <scheme val="minor"/>
      </rPr>
      <t>,-</t>
    </r>
  </si>
  <si>
    <t>0111 Výkonné a zákonn.orgány - OcÚ</t>
  </si>
  <si>
    <t xml:space="preserve">                42 700,-</t>
  </si>
  <si>
    <t xml:space="preserve">                  5 300,-</t>
  </si>
  <si>
    <t>Predkladá:Ing. Ivana Kostrabová, Ing. Janka Jesenská</t>
  </si>
  <si>
    <t>V Dolnom Kalníku, dňa: 27.10.2016</t>
  </si>
  <si>
    <t>Vyvesené na úradnej  tabuli dňa ............2016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</si>
</sst>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17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008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Border="1"/>
    <xf numFmtId="4" fontId="0" fillId="0" borderId="1" xfId="0" applyNumberFormat="1" applyBorder="1"/>
    <xf numFmtId="4" fontId="0" fillId="0" borderId="0" xfId="0" applyNumberFormat="1" applyBorder="1"/>
    <xf numFmtId="4" fontId="0" fillId="0" borderId="3" xfId="0" applyNumberFormat="1" applyBorder="1"/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4" fontId="0" fillId="0" borderId="7" xfId="0" applyNumberFormat="1" applyBorder="1"/>
    <xf numFmtId="4" fontId="0" fillId="0" borderId="10" xfId="0" applyNumberFormat="1" applyBorder="1"/>
    <xf numFmtId="0" fontId="1" fillId="2" borderId="1" xfId="0" applyFont="1" applyFill="1" applyBorder="1"/>
    <xf numFmtId="0" fontId="0" fillId="0" borderId="1" xfId="0" applyFont="1" applyBorder="1" applyAlignment="1">
      <alignment horizontal="left"/>
    </xf>
    <xf numFmtId="0" fontId="4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6" fillId="0" borderId="1" xfId="0" applyFont="1" applyBorder="1"/>
    <xf numFmtId="0" fontId="7" fillId="0" borderId="1" xfId="0" applyFont="1" applyBorder="1"/>
    <xf numFmtId="0" fontId="0" fillId="0" borderId="1" xfId="0" applyFont="1" applyBorder="1" applyAlignment="1"/>
    <xf numFmtId="0" fontId="5" fillId="0" borderId="1" xfId="1" applyFont="1" applyFill="1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/>
    <xf numFmtId="0" fontId="3" fillId="0" borderId="0" xfId="1"/>
    <xf numFmtId="0" fontId="1" fillId="3" borderId="1" xfId="0" applyFont="1" applyFill="1" applyBorder="1"/>
    <xf numFmtId="4" fontId="7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4" fillId="0" borderId="1" xfId="1" applyFont="1" applyFill="1" applyBorder="1" applyAlignment="1">
      <alignment vertical="center" wrapText="1"/>
    </xf>
    <xf numFmtId="4" fontId="1" fillId="0" borderId="1" xfId="0" applyNumberFormat="1" applyFont="1" applyBorder="1"/>
    <xf numFmtId="4" fontId="1" fillId="2" borderId="1" xfId="0" applyNumberFormat="1" applyFont="1" applyFill="1" applyBorder="1"/>
    <xf numFmtId="4" fontId="1" fillId="3" borderId="1" xfId="0" applyNumberFormat="1" applyFont="1" applyFill="1" applyBorder="1"/>
    <xf numFmtId="4" fontId="1" fillId="0" borderId="10" xfId="0" applyNumberFormat="1" applyFont="1" applyBorder="1"/>
    <xf numFmtId="4" fontId="1" fillId="2" borderId="10" xfId="0" applyNumberFormat="1" applyFont="1" applyFill="1" applyBorder="1"/>
    <xf numFmtId="4" fontId="7" fillId="0" borderId="10" xfId="0" applyNumberFormat="1" applyFont="1" applyBorder="1"/>
    <xf numFmtId="0" fontId="8" fillId="0" borderId="1" xfId="0" applyFont="1" applyBorder="1"/>
    <xf numFmtId="4" fontId="8" fillId="0" borderId="1" xfId="0" applyNumberFormat="1" applyFont="1" applyBorder="1"/>
    <xf numFmtId="4" fontId="8" fillId="0" borderId="10" xfId="0" applyNumberFormat="1" applyFont="1" applyBorder="1"/>
    <xf numFmtId="0" fontId="8" fillId="0" borderId="3" xfId="0" applyFont="1" applyBorder="1"/>
    <xf numFmtId="4" fontId="8" fillId="0" borderId="3" xfId="0" applyNumberFormat="1" applyFont="1" applyBorder="1"/>
    <xf numFmtId="4" fontId="8" fillId="0" borderId="7" xfId="0" applyNumberFormat="1" applyFont="1" applyBorder="1"/>
    <xf numFmtId="4" fontId="8" fillId="4" borderId="1" xfId="0" applyNumberFormat="1" applyFont="1" applyFill="1" applyBorder="1"/>
    <xf numFmtId="4" fontId="8" fillId="4" borderId="10" xfId="0" applyNumberFormat="1" applyFont="1" applyFill="1" applyBorder="1"/>
    <xf numFmtId="0" fontId="0" fillId="0" borderId="1" xfId="0" applyBorder="1"/>
    <xf numFmtId="4" fontId="1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4" fontId="8" fillId="0" borderId="3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2" borderId="6" xfId="0" applyFill="1" applyBorder="1" applyAlignment="1">
      <alignment horizontal="center" wrapText="1" shrinkToFit="1"/>
    </xf>
    <xf numFmtId="0" fontId="0" fillId="2" borderId="9" xfId="0" applyFill="1" applyBorder="1" applyAlignment="1">
      <alignment horizontal="center" wrapText="1" shrinkToFit="1"/>
    </xf>
    <xf numFmtId="0" fontId="2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9" fillId="0" borderId="1" xfId="0" applyFont="1" applyBorder="1"/>
  </cellXfs>
  <cellStyles count="2">
    <cellStyle name="normálne_rozpočet 2014" xfId="1"/>
    <cellStyle name="Normální" xfId="0" builtinId="0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27" workbookViewId="0">
      <selection activeCell="F43" sqref="F43"/>
    </sheetView>
  </sheetViews>
  <sheetFormatPr defaultRowHeight="15" x14ac:dyDescent="0.25"/>
  <cols>
    <col min="1" max="1" width="35.28515625" customWidth="1"/>
    <col min="2" max="2" width="18.5703125" customWidth="1"/>
    <col min="3" max="3" width="14.5703125" customWidth="1"/>
    <col min="4" max="5" width="11.42578125" customWidth="1"/>
    <col min="6" max="6" width="18.42578125" customWidth="1"/>
    <col min="7" max="7" width="15.140625" customWidth="1"/>
    <col min="8" max="8" width="14.85546875" customWidth="1"/>
    <col min="9" max="9" width="14.42578125" customWidth="1"/>
  </cols>
  <sheetData>
    <row r="1" spans="1:9" ht="18.75" x14ac:dyDescent="0.3">
      <c r="A1" s="66" t="s">
        <v>14</v>
      </c>
      <c r="B1" s="66"/>
      <c r="C1" s="66"/>
      <c r="D1" s="66"/>
      <c r="E1" s="66"/>
      <c r="F1" s="66"/>
    </row>
    <row r="2" spans="1:9" x14ac:dyDescent="0.25">
      <c r="E2" s="47"/>
      <c r="F2" s="47"/>
    </row>
    <row r="3" spans="1:9" x14ac:dyDescent="0.25">
      <c r="E3" s="47"/>
      <c r="F3" s="47"/>
    </row>
    <row r="4" spans="1:9" x14ac:dyDescent="0.25">
      <c r="E4" s="47"/>
      <c r="F4" s="47"/>
    </row>
    <row r="5" spans="1:9" x14ac:dyDescent="0.25">
      <c r="E5" s="47"/>
      <c r="F5" s="47"/>
    </row>
    <row r="6" spans="1:9" x14ac:dyDescent="0.25">
      <c r="A6" s="1"/>
      <c r="B6" s="7" t="s">
        <v>0</v>
      </c>
      <c r="C6" s="7" t="s">
        <v>35</v>
      </c>
      <c r="D6" s="8" t="s">
        <v>1</v>
      </c>
      <c r="E6" s="48" t="s">
        <v>36</v>
      </c>
      <c r="F6" s="49" t="s">
        <v>38</v>
      </c>
      <c r="G6" s="64" t="s">
        <v>39</v>
      </c>
      <c r="H6" s="64" t="s">
        <v>40</v>
      </c>
      <c r="I6" s="64" t="s">
        <v>41</v>
      </c>
    </row>
    <row r="7" spans="1:9" x14ac:dyDescent="0.25">
      <c r="A7" s="2"/>
      <c r="B7" s="9" t="s">
        <v>11</v>
      </c>
      <c r="C7" s="9" t="s">
        <v>12</v>
      </c>
      <c r="D7" s="10" t="s">
        <v>13</v>
      </c>
      <c r="E7" s="50" t="s">
        <v>37</v>
      </c>
      <c r="F7" s="51" t="s">
        <v>42</v>
      </c>
      <c r="G7" s="65"/>
      <c r="H7" s="65"/>
      <c r="I7" s="65"/>
    </row>
    <row r="8" spans="1:9" x14ac:dyDescent="0.25">
      <c r="A8" s="37" t="s">
        <v>2</v>
      </c>
      <c r="B8" s="39">
        <f>SUM(B9+B10+B11)</f>
        <v>33174.410000000003</v>
      </c>
      <c r="C8" s="39">
        <v>36358.19</v>
      </c>
      <c r="D8" s="38">
        <f>SUM(D9+D10+D11)</f>
        <v>35100</v>
      </c>
      <c r="E8" s="52">
        <v>36202.410000000003</v>
      </c>
      <c r="F8" s="52" t="s">
        <v>48</v>
      </c>
      <c r="G8" s="55" t="s">
        <v>63</v>
      </c>
      <c r="H8" s="55" t="s">
        <v>63</v>
      </c>
      <c r="I8" s="55" t="s">
        <v>63</v>
      </c>
    </row>
    <row r="9" spans="1:9" x14ac:dyDescent="0.25">
      <c r="A9" s="2" t="s">
        <v>15</v>
      </c>
      <c r="B9" s="11">
        <v>27513.15</v>
      </c>
      <c r="C9" s="11">
        <v>33998.160000000003</v>
      </c>
      <c r="D9" s="6">
        <v>33000</v>
      </c>
      <c r="E9" s="46">
        <v>30650.99</v>
      </c>
      <c r="F9" s="46" t="s">
        <v>65</v>
      </c>
      <c r="G9" s="56">
        <v>45650</v>
      </c>
      <c r="H9" s="56">
        <v>45650</v>
      </c>
      <c r="I9" s="56">
        <v>45650</v>
      </c>
    </row>
    <row r="10" spans="1:9" x14ac:dyDescent="0.25">
      <c r="A10" s="2" t="s">
        <v>16</v>
      </c>
      <c r="B10" s="11">
        <v>2377.9</v>
      </c>
      <c r="C10" s="11">
        <v>1485.99</v>
      </c>
      <c r="D10" s="6">
        <v>2000</v>
      </c>
      <c r="E10" s="46">
        <v>1699.2</v>
      </c>
      <c r="F10" s="46" t="s">
        <v>66</v>
      </c>
      <c r="G10" s="57" t="s">
        <v>64</v>
      </c>
      <c r="H10" s="57" t="s">
        <v>64</v>
      </c>
      <c r="I10" s="57" t="s">
        <v>64</v>
      </c>
    </row>
    <row r="11" spans="1:9" x14ac:dyDescent="0.25">
      <c r="A11" s="2" t="s">
        <v>17</v>
      </c>
      <c r="B11" s="11">
        <v>3283.36</v>
      </c>
      <c r="C11" s="11">
        <v>874.04</v>
      </c>
      <c r="D11" s="6">
        <v>100</v>
      </c>
      <c r="E11" s="46">
        <v>3852.22</v>
      </c>
      <c r="F11" s="46" t="s">
        <v>46</v>
      </c>
      <c r="G11" s="57" t="s">
        <v>62</v>
      </c>
      <c r="H11" s="57" t="s">
        <v>62</v>
      </c>
      <c r="I11" s="57" t="s">
        <v>62</v>
      </c>
    </row>
    <row r="12" spans="1:9" x14ac:dyDescent="0.25">
      <c r="A12" s="34" t="s">
        <v>3</v>
      </c>
      <c r="B12" s="36">
        <v>152.72</v>
      </c>
      <c r="C12" s="36">
        <v>19429.8</v>
      </c>
      <c r="D12" s="35">
        <v>0</v>
      </c>
      <c r="E12" s="53">
        <v>4437.76</v>
      </c>
      <c r="F12" s="53" t="s">
        <v>47</v>
      </c>
      <c r="G12" s="57">
        <v>0</v>
      </c>
      <c r="H12" s="57">
        <v>0</v>
      </c>
      <c r="I12" s="57">
        <v>0</v>
      </c>
    </row>
    <row r="13" spans="1:9" x14ac:dyDescent="0.25">
      <c r="A13" s="34" t="s">
        <v>4</v>
      </c>
      <c r="B13" s="36">
        <v>12938.4</v>
      </c>
      <c r="C13" s="36">
        <v>0</v>
      </c>
      <c r="D13" s="35">
        <v>0</v>
      </c>
      <c r="E13" s="53" t="s">
        <v>45</v>
      </c>
      <c r="F13" s="53" t="s">
        <v>45</v>
      </c>
      <c r="G13" s="57">
        <v>0</v>
      </c>
      <c r="H13" s="57">
        <v>0</v>
      </c>
      <c r="I13" s="57">
        <v>0</v>
      </c>
    </row>
    <row r="14" spans="1:9" x14ac:dyDescent="0.25">
      <c r="A14" s="13" t="s">
        <v>5</v>
      </c>
      <c r="B14" s="32">
        <f>SUM(B8+B12+B13)</f>
        <v>46265.530000000006</v>
      </c>
      <c r="C14" s="32">
        <v>55787.99</v>
      </c>
      <c r="D14" s="29">
        <f>SUM(D8+D12+D13)</f>
        <v>35100</v>
      </c>
      <c r="E14" s="29">
        <v>64640.17</v>
      </c>
      <c r="F14" s="54" t="s">
        <v>49</v>
      </c>
      <c r="G14" s="58" t="s">
        <v>63</v>
      </c>
      <c r="H14" s="58" t="s">
        <v>63</v>
      </c>
      <c r="I14" s="58" t="s">
        <v>63</v>
      </c>
    </row>
    <row r="15" spans="1:9" x14ac:dyDescent="0.25">
      <c r="A15" s="3"/>
      <c r="B15" s="5"/>
      <c r="C15" s="5"/>
      <c r="D15" s="5"/>
      <c r="E15" s="5"/>
      <c r="F15" s="5"/>
    </row>
    <row r="16" spans="1:9" x14ac:dyDescent="0.25">
      <c r="A16" s="34" t="s">
        <v>6</v>
      </c>
      <c r="B16" s="36">
        <f>SUM(B17+B25+B27+B29+B31)</f>
        <v>27150.76</v>
      </c>
      <c r="C16" s="36">
        <v>30793.65</v>
      </c>
      <c r="D16" s="35">
        <f>SUM(D17+D25+D27+D29+D31)</f>
        <v>33550</v>
      </c>
      <c r="E16" s="35">
        <v>26159.59</v>
      </c>
      <c r="F16" s="53" t="s">
        <v>61</v>
      </c>
      <c r="G16" s="57" t="s">
        <v>78</v>
      </c>
      <c r="H16" s="57" t="s">
        <v>78</v>
      </c>
      <c r="I16" s="57" t="s">
        <v>78</v>
      </c>
    </row>
    <row r="17" spans="1:9" x14ac:dyDescent="0.25">
      <c r="A17" s="18" t="s">
        <v>25</v>
      </c>
      <c r="B17" s="33">
        <f>SUM(B18+B23+B24)</f>
        <v>20588.689999999999</v>
      </c>
      <c r="C17" s="33">
        <v>24746.61</v>
      </c>
      <c r="D17" s="25">
        <f>SUM(D18+D23+D24)</f>
        <v>28350</v>
      </c>
      <c r="E17" s="25">
        <v>20556.27</v>
      </c>
      <c r="F17" s="59" t="s">
        <v>56</v>
      </c>
      <c r="G17" s="62" t="s">
        <v>72</v>
      </c>
      <c r="H17" s="62" t="s">
        <v>72</v>
      </c>
      <c r="I17" s="62" t="s">
        <v>72</v>
      </c>
    </row>
    <row r="18" spans="1:9" x14ac:dyDescent="0.25">
      <c r="A18" s="17" t="s">
        <v>79</v>
      </c>
      <c r="B18" s="31">
        <v>18707.27</v>
      </c>
      <c r="C18" s="31">
        <v>24573.57</v>
      </c>
      <c r="D18" s="28">
        <f>SUM(D19+D20+D21+D22)</f>
        <v>28200</v>
      </c>
      <c r="E18" s="28">
        <v>19737.759999999998</v>
      </c>
      <c r="F18" s="60" t="s">
        <v>54</v>
      </c>
      <c r="G18" s="57" t="s">
        <v>71</v>
      </c>
      <c r="H18" s="57" t="s">
        <v>71</v>
      </c>
      <c r="I18" s="57" t="s">
        <v>71</v>
      </c>
    </row>
    <row r="19" spans="1:9" x14ac:dyDescent="0.25">
      <c r="A19" s="19" t="s">
        <v>18</v>
      </c>
      <c r="B19" s="12">
        <v>7110</v>
      </c>
      <c r="C19" s="12">
        <v>10275.969999999999</v>
      </c>
      <c r="D19" s="4">
        <v>12000</v>
      </c>
      <c r="E19" s="4">
        <v>8086.5</v>
      </c>
      <c r="F19" s="61" t="s">
        <v>50</v>
      </c>
      <c r="G19" s="57" t="s">
        <v>67</v>
      </c>
      <c r="H19" s="57" t="s">
        <v>67</v>
      </c>
      <c r="I19" s="57" t="s">
        <v>67</v>
      </c>
    </row>
    <row r="20" spans="1:9" x14ac:dyDescent="0.25">
      <c r="A20" s="14" t="s">
        <v>19</v>
      </c>
      <c r="B20" s="12">
        <v>2752.04</v>
      </c>
      <c r="C20" s="12">
        <v>4004.96</v>
      </c>
      <c r="D20" s="4">
        <v>4000</v>
      </c>
      <c r="E20" s="4">
        <v>3450.09</v>
      </c>
      <c r="F20" s="61" t="s">
        <v>51</v>
      </c>
      <c r="G20" s="57" t="s">
        <v>68</v>
      </c>
      <c r="H20" s="57" t="s">
        <v>68</v>
      </c>
      <c r="I20" s="57" t="s">
        <v>68</v>
      </c>
    </row>
    <row r="21" spans="1:9" x14ac:dyDescent="0.25">
      <c r="A21" s="14" t="s">
        <v>20</v>
      </c>
      <c r="B21" s="12">
        <v>7696.99</v>
      </c>
      <c r="C21" s="12">
        <v>7209.82</v>
      </c>
      <c r="D21" s="4">
        <v>10270</v>
      </c>
      <c r="E21" s="4">
        <v>6826.01</v>
      </c>
      <c r="F21" s="61" t="s">
        <v>52</v>
      </c>
      <c r="G21" s="57" t="s">
        <v>69</v>
      </c>
      <c r="H21" s="57" t="s">
        <v>69</v>
      </c>
      <c r="I21" s="57" t="s">
        <v>69</v>
      </c>
    </row>
    <row r="22" spans="1:9" x14ac:dyDescent="0.25">
      <c r="A22" s="14" t="s">
        <v>21</v>
      </c>
      <c r="B22" s="12">
        <v>1148.24</v>
      </c>
      <c r="C22" s="12">
        <v>3082.82</v>
      </c>
      <c r="D22" s="4">
        <v>1930</v>
      </c>
      <c r="E22" s="4">
        <v>1375.16</v>
      </c>
      <c r="F22" s="61" t="s">
        <v>53</v>
      </c>
      <c r="G22" s="57" t="s">
        <v>70</v>
      </c>
      <c r="H22" s="57" t="s">
        <v>70</v>
      </c>
      <c r="I22" s="57" t="s">
        <v>70</v>
      </c>
    </row>
    <row r="23" spans="1:9" x14ac:dyDescent="0.25">
      <c r="A23" s="26" t="s">
        <v>34</v>
      </c>
      <c r="B23" s="31">
        <v>39.96</v>
      </c>
      <c r="C23" s="31">
        <v>173.04</v>
      </c>
      <c r="D23" s="28">
        <v>150</v>
      </c>
      <c r="E23" s="28">
        <v>66.83</v>
      </c>
      <c r="F23" s="60" t="s">
        <v>55</v>
      </c>
      <c r="G23" s="63" t="s">
        <v>55</v>
      </c>
      <c r="H23" s="63" t="s">
        <v>55</v>
      </c>
      <c r="I23" s="63" t="s">
        <v>55</v>
      </c>
    </row>
    <row r="24" spans="1:9" x14ac:dyDescent="0.25">
      <c r="A24" s="15" t="s">
        <v>22</v>
      </c>
      <c r="B24" s="31">
        <v>1841.46</v>
      </c>
      <c r="C24" s="43" t="s">
        <v>43</v>
      </c>
      <c r="D24" s="28">
        <v>0</v>
      </c>
      <c r="E24" s="28">
        <v>751.68</v>
      </c>
      <c r="F24" s="60">
        <v>751.68</v>
      </c>
      <c r="G24" s="63">
        <v>0</v>
      </c>
      <c r="H24" s="63">
        <v>0</v>
      </c>
      <c r="I24" s="63">
        <v>0</v>
      </c>
    </row>
    <row r="25" spans="1:9" x14ac:dyDescent="0.25">
      <c r="A25" s="16" t="s">
        <v>23</v>
      </c>
      <c r="B25" s="33">
        <v>2973.6</v>
      </c>
      <c r="C25" s="44" t="s">
        <v>44</v>
      </c>
      <c r="D25" s="25">
        <v>500</v>
      </c>
      <c r="E25" s="25">
        <v>0</v>
      </c>
      <c r="F25" s="59" t="s">
        <v>57</v>
      </c>
      <c r="G25" s="62" t="s">
        <v>57</v>
      </c>
      <c r="H25" s="62" t="s">
        <v>57</v>
      </c>
      <c r="I25" s="62" t="s">
        <v>57</v>
      </c>
    </row>
    <row r="26" spans="1:9" ht="17.25" customHeight="1" x14ac:dyDescent="0.25">
      <c r="A26" s="15" t="s">
        <v>24</v>
      </c>
      <c r="B26" s="12">
        <v>2973.6</v>
      </c>
      <c r="C26" s="45" t="s">
        <v>44</v>
      </c>
      <c r="D26" s="4">
        <v>500</v>
      </c>
      <c r="E26" s="4">
        <v>0</v>
      </c>
      <c r="F26" s="61" t="s">
        <v>57</v>
      </c>
      <c r="G26" s="57" t="s">
        <v>57</v>
      </c>
      <c r="H26" s="57" t="s">
        <v>57</v>
      </c>
      <c r="I26" s="57" t="s">
        <v>57</v>
      </c>
    </row>
    <row r="27" spans="1:9" x14ac:dyDescent="0.25">
      <c r="A27" s="20" t="s">
        <v>26</v>
      </c>
      <c r="B27" s="33">
        <v>3149.59</v>
      </c>
      <c r="C27" s="33">
        <v>3533.99</v>
      </c>
      <c r="D27" s="25">
        <v>3000</v>
      </c>
      <c r="E27" s="25">
        <v>3737.63</v>
      </c>
      <c r="F27" s="59" t="s">
        <v>58</v>
      </c>
      <c r="G27" s="62" t="s">
        <v>73</v>
      </c>
      <c r="H27" s="62" t="s">
        <v>73</v>
      </c>
      <c r="I27" s="62" t="s">
        <v>73</v>
      </c>
    </row>
    <row r="28" spans="1:9" x14ac:dyDescent="0.25">
      <c r="A28" s="15" t="s">
        <v>27</v>
      </c>
      <c r="B28" s="12">
        <v>3149.59</v>
      </c>
      <c r="C28" s="12">
        <v>3533.99</v>
      </c>
      <c r="D28" s="4">
        <v>3000</v>
      </c>
      <c r="E28" s="4">
        <v>3737.63</v>
      </c>
      <c r="F28" s="61" t="s">
        <v>58</v>
      </c>
      <c r="G28" s="57" t="s">
        <v>74</v>
      </c>
      <c r="H28" s="57" t="s">
        <v>74</v>
      </c>
      <c r="I28" s="57" t="s">
        <v>74</v>
      </c>
    </row>
    <row r="29" spans="1:9" x14ac:dyDescent="0.25">
      <c r="A29" s="16" t="s">
        <v>28</v>
      </c>
      <c r="B29" s="33">
        <v>438.88</v>
      </c>
      <c r="C29" s="33">
        <v>1677.36</v>
      </c>
      <c r="D29" s="25">
        <v>1600</v>
      </c>
      <c r="E29" s="25">
        <v>1831.67</v>
      </c>
      <c r="F29" s="59" t="s">
        <v>59</v>
      </c>
      <c r="G29" s="62" t="s">
        <v>75</v>
      </c>
      <c r="H29" s="62" t="s">
        <v>75</v>
      </c>
      <c r="I29" s="62" t="s">
        <v>75</v>
      </c>
    </row>
    <row r="30" spans="1:9" x14ac:dyDescent="0.25">
      <c r="A30" s="15" t="s">
        <v>32</v>
      </c>
      <c r="B30" s="12">
        <v>438.88</v>
      </c>
      <c r="C30" s="12">
        <v>1677.36</v>
      </c>
      <c r="D30" s="4">
        <v>1600</v>
      </c>
      <c r="E30" s="4">
        <v>1831.67</v>
      </c>
      <c r="F30" s="61" t="s">
        <v>59</v>
      </c>
      <c r="G30" s="57" t="s">
        <v>76</v>
      </c>
      <c r="H30" s="57" t="s">
        <v>76</v>
      </c>
      <c r="I30" s="57" t="s">
        <v>76</v>
      </c>
    </row>
    <row r="31" spans="1:9" x14ac:dyDescent="0.25">
      <c r="A31" s="20" t="s">
        <v>29</v>
      </c>
      <c r="B31" s="33">
        <v>0</v>
      </c>
      <c r="C31" s="33">
        <v>144.27000000000001</v>
      </c>
      <c r="D31" s="25">
        <v>100</v>
      </c>
      <c r="E31" s="25">
        <v>34.020000000000003</v>
      </c>
      <c r="F31" s="59" t="s">
        <v>60</v>
      </c>
      <c r="G31" s="62" t="s">
        <v>77</v>
      </c>
      <c r="H31" s="62" t="s">
        <v>77</v>
      </c>
      <c r="I31" s="62" t="s">
        <v>77</v>
      </c>
    </row>
    <row r="32" spans="1:9" x14ac:dyDescent="0.25">
      <c r="A32" s="27" t="s">
        <v>33</v>
      </c>
      <c r="B32" s="12">
        <v>0</v>
      </c>
      <c r="C32" s="12">
        <v>144.27000000000001</v>
      </c>
      <c r="D32" s="4">
        <v>100</v>
      </c>
      <c r="E32" s="4">
        <v>34.020000000000003</v>
      </c>
      <c r="F32" s="61" t="s">
        <v>60</v>
      </c>
      <c r="G32" s="57" t="s">
        <v>77</v>
      </c>
      <c r="H32" s="57" t="s">
        <v>77</v>
      </c>
      <c r="I32" s="57" t="s">
        <v>77</v>
      </c>
    </row>
    <row r="33" spans="1:9" x14ac:dyDescent="0.25">
      <c r="A33" s="27"/>
      <c r="B33" s="12"/>
      <c r="C33" s="12"/>
      <c r="D33" s="4"/>
      <c r="E33" s="4"/>
      <c r="F33" s="4"/>
      <c r="G33" s="42"/>
      <c r="H33" s="42"/>
      <c r="I33" s="42"/>
    </row>
    <row r="34" spans="1:9" x14ac:dyDescent="0.25">
      <c r="A34" s="34" t="s">
        <v>7</v>
      </c>
      <c r="B34" s="41">
        <v>12938.4</v>
      </c>
      <c r="C34" s="41">
        <v>1684.5</v>
      </c>
      <c r="D34" s="40">
        <v>0</v>
      </c>
      <c r="E34" s="40">
        <v>28637.32</v>
      </c>
      <c r="F34" s="40">
        <v>28637.32</v>
      </c>
      <c r="G34" s="68">
        <v>0</v>
      </c>
      <c r="H34" s="68">
        <v>0</v>
      </c>
      <c r="I34" s="68">
        <v>0</v>
      </c>
    </row>
    <row r="35" spans="1:9" x14ac:dyDescent="0.25">
      <c r="A35" s="34" t="s">
        <v>8</v>
      </c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68">
        <v>0</v>
      </c>
      <c r="H35" s="68">
        <v>0</v>
      </c>
      <c r="I35" s="68">
        <v>0</v>
      </c>
    </row>
    <row r="36" spans="1:9" x14ac:dyDescent="0.25">
      <c r="A36" s="13" t="s">
        <v>9</v>
      </c>
      <c r="B36" s="29">
        <f>SUM(B16+B34+B35)</f>
        <v>40089.159999999996</v>
      </c>
      <c r="C36" s="29">
        <v>32478.15</v>
      </c>
      <c r="D36" s="29">
        <f>SUM(D16+D34+D35)</f>
        <v>33550</v>
      </c>
      <c r="E36" s="29">
        <v>54796.91</v>
      </c>
      <c r="F36" s="29">
        <v>67467.320000000007</v>
      </c>
      <c r="G36" s="13" t="s">
        <v>80</v>
      </c>
      <c r="H36" s="13" t="s">
        <v>80</v>
      </c>
      <c r="I36" s="13" t="s">
        <v>80</v>
      </c>
    </row>
    <row r="37" spans="1:9" x14ac:dyDescent="0.25">
      <c r="A37" s="24" t="s">
        <v>10</v>
      </c>
      <c r="B37" s="30">
        <f t="shared" ref="B37" si="0">SUM(B14-B36)</f>
        <v>6176.3700000000099</v>
      </c>
      <c r="C37" s="30">
        <v>23309.84</v>
      </c>
      <c r="D37" s="30">
        <f>SUM(D14-D36)</f>
        <v>1550</v>
      </c>
      <c r="E37" s="30">
        <v>9843.26</v>
      </c>
      <c r="F37" s="30">
        <v>10182.68</v>
      </c>
      <c r="G37" s="24" t="s">
        <v>81</v>
      </c>
      <c r="H37" s="24" t="s">
        <v>81</v>
      </c>
      <c r="I37" s="24" t="s">
        <v>81</v>
      </c>
    </row>
    <row r="39" spans="1:9" x14ac:dyDescent="0.25">
      <c r="B39" s="22"/>
      <c r="C39" s="22"/>
      <c r="D39" s="22"/>
      <c r="E39" s="22"/>
      <c r="F39" s="22"/>
    </row>
    <row r="40" spans="1:9" x14ac:dyDescent="0.25">
      <c r="B40" s="22"/>
      <c r="C40" s="22"/>
      <c r="D40" s="22"/>
      <c r="E40" s="22"/>
      <c r="F40" s="22"/>
    </row>
    <row r="41" spans="1:9" ht="30" x14ac:dyDescent="0.25">
      <c r="A41" s="21" t="s">
        <v>82</v>
      </c>
      <c r="B41" s="22"/>
      <c r="C41" s="22"/>
      <c r="D41" s="23"/>
      <c r="E41" s="23"/>
      <c r="F41" s="22"/>
    </row>
    <row r="42" spans="1:9" x14ac:dyDescent="0.25">
      <c r="A42" s="21"/>
      <c r="B42" s="22"/>
      <c r="C42" s="22"/>
      <c r="D42" s="23"/>
      <c r="E42" s="23"/>
      <c r="F42" s="22"/>
    </row>
    <row r="43" spans="1:9" x14ac:dyDescent="0.25">
      <c r="A43" s="21" t="s">
        <v>83</v>
      </c>
      <c r="B43" s="22"/>
      <c r="C43" s="22"/>
      <c r="D43" s="67" t="s">
        <v>31</v>
      </c>
      <c r="E43" s="67"/>
      <c r="F43" s="22"/>
    </row>
    <row r="44" spans="1:9" x14ac:dyDescent="0.25">
      <c r="A44" s="21"/>
      <c r="B44" s="22"/>
      <c r="C44" s="22"/>
      <c r="D44" s="67" t="s">
        <v>30</v>
      </c>
      <c r="E44" s="67"/>
      <c r="F44" s="22"/>
    </row>
    <row r="45" spans="1:9" ht="30" x14ac:dyDescent="0.25">
      <c r="A45" s="21" t="s">
        <v>84</v>
      </c>
    </row>
    <row r="46" spans="1:9" x14ac:dyDescent="0.25">
      <c r="A46" s="21"/>
    </row>
  </sheetData>
  <mergeCells count="6">
    <mergeCell ref="I6:I7"/>
    <mergeCell ref="A1:F1"/>
    <mergeCell ref="D43:E43"/>
    <mergeCell ref="D44:E44"/>
    <mergeCell ref="G6:G7"/>
    <mergeCell ref="H6:H7"/>
  </mergeCells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Janka-PC</cp:lastModifiedBy>
  <cp:lastPrinted>2012-08-06T08:31:38Z</cp:lastPrinted>
  <dcterms:created xsi:type="dcterms:W3CDTF">2012-08-06T08:22:07Z</dcterms:created>
  <dcterms:modified xsi:type="dcterms:W3CDTF">2016-10-28T18:31:00Z</dcterms:modified>
</cp:coreProperties>
</file>