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11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17" i="1" l="1"/>
  <c r="H16" i="1" s="1"/>
  <c r="I17" i="1"/>
  <c r="I16" i="1" s="1"/>
  <c r="I8" i="1"/>
  <c r="H8" i="1"/>
  <c r="D18" i="1" l="1"/>
  <c r="D17" i="1" s="1"/>
  <c r="D16" i="1" s="1"/>
  <c r="D8" i="1"/>
  <c r="D14" i="1" s="1"/>
  <c r="C17" i="1"/>
  <c r="C16" i="1" s="1"/>
  <c r="C14" i="1"/>
  <c r="B18" i="1"/>
  <c r="B17" i="1" s="1"/>
  <c r="B16" i="1" s="1"/>
  <c r="H14" i="1" l="1"/>
  <c r="I14" i="1"/>
  <c r="I36" i="1"/>
  <c r="H36" i="1"/>
  <c r="C36" i="1"/>
  <c r="B8" i="1"/>
  <c r="G18" i="1"/>
  <c r="G17" i="1" s="1"/>
  <c r="G8" i="1"/>
  <c r="G14" i="1" s="1"/>
  <c r="F18" i="1"/>
  <c r="F17" i="1" s="1"/>
  <c r="F16" i="1" s="1"/>
  <c r="F36" i="1" s="1"/>
  <c r="F8" i="1"/>
  <c r="F14" i="1" s="1"/>
  <c r="E18" i="1"/>
  <c r="E8" i="1"/>
  <c r="E14" i="1" s="1"/>
  <c r="D36" i="1"/>
  <c r="B36" i="1"/>
  <c r="E17" i="1" l="1"/>
  <c r="E16" i="1" s="1"/>
  <c r="E36" i="1" s="1"/>
  <c r="E37" i="1" s="1"/>
  <c r="G16" i="1"/>
  <c r="G36" i="1" s="1"/>
  <c r="G37" i="1" s="1"/>
  <c r="C37" i="1"/>
  <c r="B14" i="1"/>
  <c r="B37" i="1" s="1"/>
  <c r="D37" i="1"/>
  <c r="H37" i="1"/>
  <c r="I37" i="1"/>
  <c r="F37" i="1"/>
</calcChain>
</file>

<file path=xl/sharedStrings.xml><?xml version="1.0" encoding="utf-8"?>
<sst xmlns="http://schemas.openxmlformats.org/spreadsheetml/2006/main" count="48" uniqueCount="48">
  <si>
    <t xml:space="preserve">Skutočné plnenie </t>
  </si>
  <si>
    <t xml:space="preserve">Rozpočet 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</si>
  <si>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</si>
  <si>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</si>
  <si>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</si>
  <si>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</si>
  <si>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</si>
  <si>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</si>
  <si>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</si>
  <si>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</si>
  <si>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</t>
  </si>
  <si>
    <t>100 - daňové príjmy</t>
  </si>
  <si>
    <t>200 - nedaňové príjmy</t>
  </si>
  <si>
    <t>300 - bežné transfery</t>
  </si>
  <si>
    <t>610 - mzdy</t>
  </si>
  <si>
    <t>620 - odvody</t>
  </si>
  <si>
    <t>630 - tovary a služby</t>
  </si>
  <si>
    <t>640 - bežné transfery</t>
  </si>
  <si>
    <t xml:space="preserve">0160 - Voľby </t>
  </si>
  <si>
    <t xml:space="preserve">04 - Ekonomická oblasť </t>
  </si>
  <si>
    <t>0451 - Cestná doprava</t>
  </si>
  <si>
    <t>01 - Všeobecné verejné služby</t>
  </si>
  <si>
    <t>05 - Ochrana životného prostredia</t>
  </si>
  <si>
    <t>0510 - Nakladanie s odpadmi</t>
  </si>
  <si>
    <t>06 - Bývanie a občianska vybavenosť</t>
  </si>
  <si>
    <t>08 - Rekreácia, kultúra, náboženstvo</t>
  </si>
  <si>
    <t xml:space="preserve">   starostka obce</t>
  </si>
  <si>
    <t>Iveta Balšianková</t>
  </si>
  <si>
    <t>0640 - Verejné osvetlenie</t>
  </si>
  <si>
    <t>0820 - kultúra</t>
  </si>
  <si>
    <t>0112 - Finančná kontrola</t>
  </si>
  <si>
    <t xml:space="preserve">Skutočnosť </t>
  </si>
  <si>
    <t>Skutočnosť</t>
  </si>
  <si>
    <t>Odhad skutočnosti</t>
  </si>
  <si>
    <t>0111 Výkonné a zákonn.orgány - OcÚ</t>
  </si>
  <si>
    <t>za rok 2017</t>
  </si>
  <si>
    <t>Návrh rozpočtu 2021</t>
  </si>
  <si>
    <t>Vypracovala : Janka Jesenská</t>
  </si>
  <si>
    <t>Návrh rozpočtu obce Dolný Kalník  na roky 2020-2022</t>
  </si>
  <si>
    <t>Návrh rozpočtu            2020</t>
  </si>
  <si>
    <t>Návrh rozpočtu 2022</t>
  </si>
  <si>
    <t>k 31.12.2019</t>
  </si>
  <si>
    <t>k 30.9.2019</t>
  </si>
  <si>
    <t>na rok 2019</t>
  </si>
  <si>
    <t>za rok 2018</t>
  </si>
  <si>
    <t>Vyvesené na úradnej  tabuli dňa xx.xx.2019</t>
  </si>
  <si>
    <t>0620 - Rozvoj obce</t>
  </si>
  <si>
    <t>V Dolnom Kalníku, dňa:  08.11.2019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</si>
</sst>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7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 applyBorder="1"/>
    <xf numFmtId="4" fontId="0" fillId="0" borderId="3" xfId="0" applyNumberFormat="1" applyBorder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" fontId="0" fillId="0" borderId="7" xfId="0" applyNumberFormat="1" applyBorder="1"/>
    <xf numFmtId="4" fontId="0" fillId="0" borderId="10" xfId="0" applyNumberFormat="1" applyBorder="1"/>
    <xf numFmtId="0" fontId="1" fillId="2" borderId="1" xfId="0" applyFont="1" applyFill="1" applyBorder="1"/>
    <xf numFmtId="0" fontId="0" fillId="0" borderId="1" xfId="0" applyFont="1" applyBorder="1" applyAlignment="1">
      <alignment horizontal="left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/>
    <xf numFmtId="0" fontId="0" fillId="0" borderId="1" xfId="0" applyFont="1" applyBorder="1" applyAlignment="1"/>
    <xf numFmtId="0" fontId="5" fillId="0" borderId="1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/>
    <xf numFmtId="0" fontId="3" fillId="0" borderId="0" xfId="1"/>
    <xf numFmtId="0" fontId="1" fillId="3" borderId="1" xfId="0" applyFont="1" applyFill="1" applyBorder="1"/>
    <xf numFmtId="4" fontId="7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4" fillId="0" borderId="1" xfId="1" applyFont="1" applyFill="1" applyBorder="1" applyAlignment="1">
      <alignment vertical="center" wrapText="1"/>
    </xf>
    <xf numFmtId="4" fontId="1" fillId="0" borderId="1" xfId="0" applyNumberFormat="1" applyFont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0" borderId="10" xfId="0" applyNumberFormat="1" applyFont="1" applyBorder="1"/>
    <xf numFmtId="4" fontId="1" fillId="2" borderId="10" xfId="0" applyNumberFormat="1" applyFont="1" applyFill="1" applyBorder="1"/>
    <xf numFmtId="4" fontId="7" fillId="0" borderId="10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8" fillId="0" borderId="10" xfId="0" applyNumberFormat="1" applyFont="1" applyBorder="1"/>
    <xf numFmtId="0" fontId="8" fillId="0" borderId="3" xfId="0" applyFont="1" applyBorder="1"/>
    <xf numFmtId="4" fontId="8" fillId="0" borderId="3" xfId="0" applyNumberFormat="1" applyFont="1" applyBorder="1"/>
    <xf numFmtId="4" fontId="8" fillId="0" borderId="7" xfId="0" applyNumberFormat="1" applyFont="1" applyBorder="1"/>
    <xf numFmtId="4" fontId="8" fillId="4" borderId="1" xfId="0" applyNumberFormat="1" applyFont="1" applyFill="1" applyBorder="1"/>
    <xf numFmtId="4" fontId="8" fillId="4" borderId="10" xfId="0" applyNumberFormat="1" applyFont="1" applyFill="1" applyBorder="1"/>
    <xf numFmtId="4" fontId="1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0" fontId="0" fillId="2" borderId="8" xfId="0" applyFill="1" applyBorder="1" applyAlignment="1">
      <alignment horizontal="right" wrapText="1"/>
    </xf>
    <xf numFmtId="0" fontId="0" fillId="2" borderId="2" xfId="0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/>
    <xf numFmtId="4" fontId="9" fillId="0" borderId="10" xfId="0" applyNumberFormat="1" applyFont="1" applyBorder="1"/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2" borderId="6" xfId="0" applyFill="1" applyBorder="1" applyAlignment="1">
      <alignment horizontal="center" wrapText="1" shrinkToFit="1"/>
    </xf>
    <xf numFmtId="0" fontId="0" fillId="2" borderId="9" xfId="0" applyFill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2" borderId="2" xfId="0" applyFill="1" applyBorder="1" applyAlignment="1">
      <alignment horizontal="center" wrapText="1" shrinkToFit="1"/>
    </xf>
    <xf numFmtId="0" fontId="0" fillId="2" borderId="3" xfId="0" applyFill="1" applyBorder="1" applyAlignment="1">
      <alignment horizontal="center" wrapText="1" shrinkToFit="1"/>
    </xf>
  </cellXfs>
  <cellStyles count="2">
    <cellStyle name="Normálne" xfId="0" builtinId="0"/>
    <cellStyle name="normálne_rozpočet 2014" xfId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0" zoomScale="88" zoomScaleNormal="88" workbookViewId="0">
      <selection activeCell="N30" sqref="N30"/>
    </sheetView>
  </sheetViews>
  <sheetFormatPr defaultRowHeight="15" x14ac:dyDescent="0.25"/>
  <cols>
    <col min="1" max="1" width="35.28515625" customWidth="1"/>
    <col min="2" max="2" width="16.7109375" customWidth="1"/>
    <col min="3" max="3" width="14.5703125" customWidth="1"/>
    <col min="4" max="4" width="12.85546875" customWidth="1"/>
    <col min="5" max="5" width="11.42578125" customWidth="1"/>
    <col min="6" max="6" width="14.140625" customWidth="1"/>
    <col min="7" max="7" width="15.5703125" customWidth="1"/>
    <col min="8" max="8" width="14.85546875" customWidth="1"/>
    <col min="9" max="9" width="14.42578125" customWidth="1"/>
  </cols>
  <sheetData>
    <row r="1" spans="1:9" ht="18.75" x14ac:dyDescent="0.3">
      <c r="A1" s="71" t="s">
        <v>38</v>
      </c>
      <c r="B1" s="71"/>
      <c r="C1" s="71"/>
      <c r="D1" s="71"/>
      <c r="E1" s="71"/>
      <c r="F1" s="71"/>
    </row>
    <row r="2" spans="1:9" x14ac:dyDescent="0.25">
      <c r="E2" s="46"/>
      <c r="F2" s="46"/>
    </row>
    <row r="3" spans="1:9" x14ac:dyDescent="0.25">
      <c r="E3" s="46"/>
      <c r="F3" s="46"/>
    </row>
    <row r="4" spans="1:9" x14ac:dyDescent="0.25">
      <c r="E4" s="46"/>
      <c r="F4" s="46"/>
    </row>
    <row r="5" spans="1:9" x14ac:dyDescent="0.25">
      <c r="E5" s="46"/>
      <c r="F5" s="46"/>
    </row>
    <row r="6" spans="1:9" ht="30" x14ac:dyDescent="0.25">
      <c r="A6" s="1"/>
      <c r="B6" s="7" t="s">
        <v>0</v>
      </c>
      <c r="C6" s="54" t="s">
        <v>31</v>
      </c>
      <c r="D6" s="8" t="s">
        <v>1</v>
      </c>
      <c r="E6" s="57" t="s">
        <v>32</v>
      </c>
      <c r="F6" s="59" t="s">
        <v>33</v>
      </c>
      <c r="G6" s="73" t="s">
        <v>39</v>
      </c>
      <c r="H6" s="73" t="s">
        <v>36</v>
      </c>
      <c r="I6" s="69" t="s">
        <v>40</v>
      </c>
    </row>
    <row r="7" spans="1:9" x14ac:dyDescent="0.25">
      <c r="A7" s="2"/>
      <c r="B7" s="9" t="s">
        <v>35</v>
      </c>
      <c r="C7" s="55" t="s">
        <v>44</v>
      </c>
      <c r="D7" s="10" t="s">
        <v>43</v>
      </c>
      <c r="E7" s="58" t="s">
        <v>42</v>
      </c>
      <c r="F7" s="56" t="s">
        <v>41</v>
      </c>
      <c r="G7" s="74"/>
      <c r="H7" s="74"/>
      <c r="I7" s="70"/>
    </row>
    <row r="8" spans="1:9" x14ac:dyDescent="0.25">
      <c r="A8" s="37" t="s">
        <v>2</v>
      </c>
      <c r="B8" s="39">
        <f>SUM(B9+B10+B11)</f>
        <v>52695.55</v>
      </c>
      <c r="C8" s="38">
        <v>55300</v>
      </c>
      <c r="D8" s="48">
        <f t="shared" ref="D8:I8" si="0">SUM(D9+D10+D11)</f>
        <v>69550</v>
      </c>
      <c r="E8" s="47">
        <f t="shared" si="0"/>
        <v>68356.61</v>
      </c>
      <c r="F8" s="47">
        <f t="shared" si="0"/>
        <v>87450</v>
      </c>
      <c r="G8" s="48">
        <f t="shared" si="0"/>
        <v>78150</v>
      </c>
      <c r="H8" s="48">
        <f t="shared" si="0"/>
        <v>82150</v>
      </c>
      <c r="I8" s="48">
        <f t="shared" si="0"/>
        <v>84150</v>
      </c>
    </row>
    <row r="9" spans="1:9" x14ac:dyDescent="0.25">
      <c r="A9" s="2" t="s">
        <v>11</v>
      </c>
      <c r="B9" s="11">
        <v>49742.57</v>
      </c>
      <c r="C9" s="6">
        <v>53150</v>
      </c>
      <c r="D9" s="52">
        <v>67400</v>
      </c>
      <c r="E9" s="45">
        <v>57503.26</v>
      </c>
      <c r="F9" s="45">
        <v>76400</v>
      </c>
      <c r="G9" s="52">
        <v>76000</v>
      </c>
      <c r="H9" s="52">
        <v>80000</v>
      </c>
      <c r="I9" s="52">
        <v>82000</v>
      </c>
    </row>
    <row r="10" spans="1:9" x14ac:dyDescent="0.25">
      <c r="A10" s="2" t="s">
        <v>12</v>
      </c>
      <c r="B10" s="11">
        <v>2204.9</v>
      </c>
      <c r="C10" s="6">
        <v>2000</v>
      </c>
      <c r="D10" s="52">
        <v>2000</v>
      </c>
      <c r="E10" s="45">
        <v>1786.96</v>
      </c>
      <c r="F10" s="45">
        <v>2000</v>
      </c>
      <c r="G10" s="52">
        <v>2000</v>
      </c>
      <c r="H10" s="52">
        <v>2000</v>
      </c>
      <c r="I10" s="52">
        <v>2000</v>
      </c>
    </row>
    <row r="11" spans="1:9" x14ac:dyDescent="0.25">
      <c r="A11" s="2" t="s">
        <v>13</v>
      </c>
      <c r="B11" s="11">
        <v>748.08</v>
      </c>
      <c r="C11" s="45">
        <v>150</v>
      </c>
      <c r="D11" s="52">
        <v>150</v>
      </c>
      <c r="E11" s="45">
        <v>9066.39</v>
      </c>
      <c r="F11" s="45">
        <v>9050</v>
      </c>
      <c r="G11" s="52">
        <v>150</v>
      </c>
      <c r="H11" s="52">
        <v>150</v>
      </c>
      <c r="I11" s="52">
        <v>150</v>
      </c>
    </row>
    <row r="12" spans="1:9" x14ac:dyDescent="0.25">
      <c r="A12" s="34" t="s">
        <v>3</v>
      </c>
      <c r="B12" s="36">
        <v>119.52</v>
      </c>
      <c r="C12" s="35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</row>
    <row r="13" spans="1:9" x14ac:dyDescent="0.25">
      <c r="A13" s="34" t="s">
        <v>4</v>
      </c>
      <c r="B13" s="36">
        <v>44287.25</v>
      </c>
      <c r="C13" s="35">
        <v>0</v>
      </c>
      <c r="D13" s="48">
        <v>0</v>
      </c>
      <c r="E13" s="48">
        <v>5000</v>
      </c>
      <c r="F13" s="48">
        <v>5000</v>
      </c>
      <c r="G13" s="48">
        <v>0</v>
      </c>
      <c r="H13" s="48">
        <v>0</v>
      </c>
      <c r="I13" s="48">
        <v>0</v>
      </c>
    </row>
    <row r="14" spans="1:9" x14ac:dyDescent="0.25">
      <c r="A14" s="13" t="s">
        <v>5</v>
      </c>
      <c r="B14" s="32">
        <f>SUM(B8+B12+B13)</f>
        <v>97102.32</v>
      </c>
      <c r="C14" s="32">
        <f>SUM(C8+C12+C13)</f>
        <v>55300</v>
      </c>
      <c r="D14" s="49">
        <f>SUM(D8+D12+D13)</f>
        <v>69550</v>
      </c>
      <c r="E14" s="49">
        <f t="shared" ref="E14:I14" si="1">SUM(E8+E12+E13)</f>
        <v>73356.61</v>
      </c>
      <c r="F14" s="49">
        <f t="shared" si="1"/>
        <v>92450</v>
      </c>
      <c r="G14" s="60">
        <f t="shared" si="1"/>
        <v>78150</v>
      </c>
      <c r="H14" s="60">
        <f t="shared" si="1"/>
        <v>82150</v>
      </c>
      <c r="I14" s="60">
        <f t="shared" si="1"/>
        <v>84150</v>
      </c>
    </row>
    <row r="15" spans="1:9" x14ac:dyDescent="0.25">
      <c r="A15" s="3"/>
      <c r="B15" s="5"/>
      <c r="C15" s="5"/>
      <c r="D15" s="5"/>
      <c r="E15" s="5"/>
      <c r="F15" s="5"/>
    </row>
    <row r="16" spans="1:9" x14ac:dyDescent="0.25">
      <c r="A16" s="34" t="s">
        <v>6</v>
      </c>
      <c r="B16" s="36">
        <f>SUM(B17+B25+B27+B29+B32)</f>
        <v>37139.899999999994</v>
      </c>
      <c r="C16" s="35">
        <f>SUM(C32+C29+C27+C25+C17)</f>
        <v>40200</v>
      </c>
      <c r="D16" s="35">
        <f t="shared" ref="D16:I16" si="2">SUM(D17+D25+D27+D29+D32)</f>
        <v>48850</v>
      </c>
      <c r="E16" s="35">
        <f t="shared" si="2"/>
        <v>43757.279999999999</v>
      </c>
      <c r="F16" s="48">
        <f t="shared" si="2"/>
        <v>61148</v>
      </c>
      <c r="G16" s="35">
        <f t="shared" si="2"/>
        <v>62650</v>
      </c>
      <c r="H16" s="48">
        <f t="shared" si="2"/>
        <v>65450</v>
      </c>
      <c r="I16" s="48">
        <f t="shared" si="2"/>
        <v>67650</v>
      </c>
    </row>
    <row r="17" spans="1:9" x14ac:dyDescent="0.25">
      <c r="A17" s="18" t="s">
        <v>21</v>
      </c>
      <c r="B17" s="33">
        <f>SUM(B18+B23+B24)</f>
        <v>27567.19</v>
      </c>
      <c r="C17" s="25">
        <f>SUM(C18+C23)</f>
        <v>29850</v>
      </c>
      <c r="D17" s="25">
        <f t="shared" ref="D17:I17" si="3">SUM(D18+D23+D24)</f>
        <v>36150</v>
      </c>
      <c r="E17" s="25">
        <f t="shared" si="3"/>
        <v>33167.78</v>
      </c>
      <c r="F17" s="50">
        <f t="shared" si="3"/>
        <v>46429</v>
      </c>
      <c r="G17" s="25">
        <f t="shared" si="3"/>
        <v>46650</v>
      </c>
      <c r="H17" s="50">
        <f t="shared" si="3"/>
        <v>49450</v>
      </c>
      <c r="I17" s="50">
        <f t="shared" si="3"/>
        <v>51650</v>
      </c>
    </row>
    <row r="18" spans="1:9" x14ac:dyDescent="0.25">
      <c r="A18" s="17" t="s">
        <v>34</v>
      </c>
      <c r="B18" s="31">
        <f>SUM(B19+B20+B21+B22)</f>
        <v>26803.58</v>
      </c>
      <c r="C18" s="28">
        <v>29700</v>
      </c>
      <c r="D18" s="51">
        <f>SUM(D19+D20+D21+D22)</f>
        <v>36000</v>
      </c>
      <c r="E18" s="28">
        <f>SUM(E19+E20+E21+E22)</f>
        <v>31308.04</v>
      </c>
      <c r="F18" s="51">
        <f>SUM(F19+F20+F21+F22)</f>
        <v>44500</v>
      </c>
      <c r="G18" s="51">
        <f>SUM(G19+G20+G21+G22)</f>
        <v>46500</v>
      </c>
      <c r="H18" s="52">
        <v>49300</v>
      </c>
      <c r="I18" s="52">
        <v>51500</v>
      </c>
    </row>
    <row r="19" spans="1:9" x14ac:dyDescent="0.25">
      <c r="A19" s="19" t="s">
        <v>14</v>
      </c>
      <c r="B19" s="12">
        <v>11491.38</v>
      </c>
      <c r="C19" s="4">
        <v>12600</v>
      </c>
      <c r="D19" s="52">
        <v>14000</v>
      </c>
      <c r="E19" s="4">
        <v>14850.6</v>
      </c>
      <c r="F19" s="52">
        <v>20000</v>
      </c>
      <c r="G19" s="52">
        <v>21000</v>
      </c>
      <c r="H19" s="52">
        <v>23000</v>
      </c>
      <c r="I19" s="52">
        <v>25000</v>
      </c>
    </row>
    <row r="20" spans="1:9" x14ac:dyDescent="0.25">
      <c r="A20" s="14" t="s">
        <v>15</v>
      </c>
      <c r="B20" s="12">
        <v>4880.1000000000004</v>
      </c>
      <c r="C20" s="4">
        <v>5300</v>
      </c>
      <c r="D20" s="52">
        <v>5500</v>
      </c>
      <c r="E20" s="4">
        <v>5831.1</v>
      </c>
      <c r="F20" s="52">
        <v>8000</v>
      </c>
      <c r="G20" s="52">
        <v>8500</v>
      </c>
      <c r="H20" s="52">
        <v>8800</v>
      </c>
      <c r="I20" s="52">
        <v>9000</v>
      </c>
    </row>
    <row r="21" spans="1:9" x14ac:dyDescent="0.25">
      <c r="A21" s="14" t="s">
        <v>16</v>
      </c>
      <c r="B21" s="12">
        <v>8964.24</v>
      </c>
      <c r="C21" s="4">
        <v>10600</v>
      </c>
      <c r="D21" s="52">
        <v>14500</v>
      </c>
      <c r="E21" s="4">
        <v>10454.02</v>
      </c>
      <c r="F21" s="52">
        <v>14500</v>
      </c>
      <c r="G21" s="52">
        <v>14500</v>
      </c>
      <c r="H21" s="52">
        <v>14500</v>
      </c>
      <c r="I21" s="52">
        <v>14500</v>
      </c>
    </row>
    <row r="22" spans="1:9" x14ac:dyDescent="0.25">
      <c r="A22" s="14" t="s">
        <v>17</v>
      </c>
      <c r="B22" s="12">
        <v>1467.86</v>
      </c>
      <c r="C22" s="4">
        <v>1200</v>
      </c>
      <c r="D22" s="52">
        <v>2000</v>
      </c>
      <c r="E22" s="4">
        <v>172.32</v>
      </c>
      <c r="F22" s="52">
        <v>2000</v>
      </c>
      <c r="G22" s="52">
        <v>2500</v>
      </c>
      <c r="H22" s="52">
        <v>3000</v>
      </c>
      <c r="I22" s="52">
        <v>3000</v>
      </c>
    </row>
    <row r="23" spans="1:9" x14ac:dyDescent="0.25">
      <c r="A23" s="26" t="s">
        <v>30</v>
      </c>
      <c r="B23" s="31">
        <v>147.26</v>
      </c>
      <c r="C23" s="28">
        <v>150</v>
      </c>
      <c r="D23" s="51">
        <v>150</v>
      </c>
      <c r="E23" s="28">
        <v>131.19999999999999</v>
      </c>
      <c r="F23" s="51">
        <v>200</v>
      </c>
      <c r="G23" s="51">
        <v>150</v>
      </c>
      <c r="H23" s="51">
        <v>150</v>
      </c>
      <c r="I23" s="51">
        <v>150</v>
      </c>
    </row>
    <row r="24" spans="1:9" x14ac:dyDescent="0.25">
      <c r="A24" s="15" t="s">
        <v>18</v>
      </c>
      <c r="B24" s="42">
        <v>616.35</v>
      </c>
      <c r="C24" s="28">
        <v>0</v>
      </c>
      <c r="D24" s="62">
        <v>0</v>
      </c>
      <c r="E24" s="28">
        <v>1728.54</v>
      </c>
      <c r="F24" s="51">
        <v>1729</v>
      </c>
      <c r="G24" s="62">
        <v>0</v>
      </c>
      <c r="H24" s="51">
        <v>0</v>
      </c>
      <c r="I24" s="51">
        <v>0</v>
      </c>
    </row>
    <row r="25" spans="1:9" x14ac:dyDescent="0.25">
      <c r="A25" s="16" t="s">
        <v>19</v>
      </c>
      <c r="B25" s="43">
        <v>541.32000000000005</v>
      </c>
      <c r="C25" s="25">
        <v>1000</v>
      </c>
      <c r="D25" s="50">
        <v>1500</v>
      </c>
      <c r="E25" s="25">
        <v>2128.7600000000002</v>
      </c>
      <c r="F25" s="50">
        <v>2500</v>
      </c>
      <c r="G25" s="50">
        <v>2500</v>
      </c>
      <c r="H25" s="50">
        <v>2500</v>
      </c>
      <c r="I25" s="50">
        <v>2500</v>
      </c>
    </row>
    <row r="26" spans="1:9" ht="17.25" customHeight="1" x14ac:dyDescent="0.25">
      <c r="A26" s="15" t="s">
        <v>20</v>
      </c>
      <c r="B26" s="44">
        <v>541.32000000000005</v>
      </c>
      <c r="C26" s="4">
        <v>1000</v>
      </c>
      <c r="D26" s="52">
        <v>1500</v>
      </c>
      <c r="E26" s="4">
        <v>2128.7600000000002</v>
      </c>
      <c r="F26" s="52">
        <v>2500</v>
      </c>
      <c r="G26" s="52">
        <v>2500</v>
      </c>
      <c r="H26" s="52">
        <v>2500</v>
      </c>
      <c r="I26" s="52">
        <v>2500</v>
      </c>
    </row>
    <row r="27" spans="1:9" x14ac:dyDescent="0.25">
      <c r="A27" s="20" t="s">
        <v>22</v>
      </c>
      <c r="B27" s="33">
        <v>6730.01</v>
      </c>
      <c r="C27" s="25">
        <v>6000</v>
      </c>
      <c r="D27" s="50">
        <v>7700</v>
      </c>
      <c r="E27" s="25">
        <v>5684.53</v>
      </c>
      <c r="F27" s="50">
        <v>8500</v>
      </c>
      <c r="G27" s="50">
        <v>8500</v>
      </c>
      <c r="H27" s="50">
        <v>8500</v>
      </c>
      <c r="I27" s="50">
        <v>8500</v>
      </c>
    </row>
    <row r="28" spans="1:9" x14ac:dyDescent="0.25">
      <c r="A28" s="15" t="s">
        <v>23</v>
      </c>
      <c r="B28" s="12">
        <v>6730.01</v>
      </c>
      <c r="C28" s="4">
        <v>6000</v>
      </c>
      <c r="D28" s="52">
        <v>7700</v>
      </c>
      <c r="E28" s="4">
        <v>5684.53</v>
      </c>
      <c r="F28" s="52">
        <v>8500</v>
      </c>
      <c r="G28" s="52">
        <v>8500</v>
      </c>
      <c r="H28" s="52">
        <v>8500</v>
      </c>
      <c r="I28" s="52">
        <v>8500</v>
      </c>
    </row>
    <row r="29" spans="1:9" x14ac:dyDescent="0.25">
      <c r="A29" s="16" t="s">
        <v>24</v>
      </c>
      <c r="B29" s="33">
        <v>2117.8200000000002</v>
      </c>
      <c r="C29" s="25">
        <v>3000</v>
      </c>
      <c r="D29" s="50">
        <v>3000</v>
      </c>
      <c r="E29" s="25">
        <v>2485.5700000000002</v>
      </c>
      <c r="F29" s="50">
        <v>3219</v>
      </c>
      <c r="G29" s="50">
        <v>4500</v>
      </c>
      <c r="H29" s="50">
        <v>4500</v>
      </c>
      <c r="I29" s="50">
        <v>4500</v>
      </c>
    </row>
    <row r="30" spans="1:9" x14ac:dyDescent="0.25">
      <c r="A30" s="15" t="s">
        <v>46</v>
      </c>
      <c r="B30" s="65">
        <v>0</v>
      </c>
      <c r="C30" s="66">
        <v>0</v>
      </c>
      <c r="D30" s="67">
        <v>0</v>
      </c>
      <c r="E30" s="66">
        <v>218.63</v>
      </c>
      <c r="F30" s="67">
        <v>219</v>
      </c>
      <c r="G30" s="67">
        <v>1500</v>
      </c>
      <c r="H30" s="67">
        <v>1500</v>
      </c>
      <c r="I30" s="67">
        <v>1500</v>
      </c>
    </row>
    <row r="31" spans="1:9" x14ac:dyDescent="0.25">
      <c r="A31" s="15" t="s">
        <v>28</v>
      </c>
      <c r="B31" s="12">
        <v>2117.8200000000002</v>
      </c>
      <c r="C31" s="4">
        <v>3000</v>
      </c>
      <c r="D31" s="52">
        <v>3000</v>
      </c>
      <c r="E31" s="4">
        <v>2266.94</v>
      </c>
      <c r="F31" s="52">
        <v>3000</v>
      </c>
      <c r="G31" s="52">
        <v>3000</v>
      </c>
      <c r="H31" s="52">
        <v>3000</v>
      </c>
      <c r="I31" s="52">
        <v>3000</v>
      </c>
    </row>
    <row r="32" spans="1:9" x14ac:dyDescent="0.25">
      <c r="A32" s="20" t="s">
        <v>25</v>
      </c>
      <c r="B32" s="33">
        <v>183.56</v>
      </c>
      <c r="C32" s="25">
        <v>350</v>
      </c>
      <c r="D32" s="63">
        <v>500</v>
      </c>
      <c r="E32" s="25">
        <v>290.64</v>
      </c>
      <c r="F32" s="50">
        <v>500</v>
      </c>
      <c r="G32" s="63">
        <v>500</v>
      </c>
      <c r="H32" s="50">
        <v>500</v>
      </c>
      <c r="I32" s="50">
        <v>500</v>
      </c>
    </row>
    <row r="33" spans="1:10" x14ac:dyDescent="0.25">
      <c r="A33" s="27" t="s">
        <v>29</v>
      </c>
      <c r="B33" s="12">
        <v>183.56</v>
      </c>
      <c r="C33" s="4">
        <v>350</v>
      </c>
      <c r="D33" s="61">
        <v>500</v>
      </c>
      <c r="E33" s="4">
        <v>290.64</v>
      </c>
      <c r="F33" s="52">
        <v>500</v>
      </c>
      <c r="G33" s="61">
        <v>500</v>
      </c>
      <c r="H33" s="52">
        <v>500</v>
      </c>
      <c r="I33" s="52">
        <v>500</v>
      </c>
      <c r="J33" s="68"/>
    </row>
    <row r="34" spans="1:10" x14ac:dyDescent="0.25">
      <c r="A34" s="34" t="s">
        <v>7</v>
      </c>
      <c r="B34" s="41">
        <v>45287.25</v>
      </c>
      <c r="C34" s="40">
        <v>0</v>
      </c>
      <c r="D34" s="64">
        <v>0</v>
      </c>
      <c r="E34" s="40">
        <v>5000</v>
      </c>
      <c r="F34" s="40">
        <v>13200</v>
      </c>
      <c r="G34" s="64">
        <v>0</v>
      </c>
      <c r="H34" s="35">
        <v>0</v>
      </c>
      <c r="I34" s="35">
        <v>0</v>
      </c>
    </row>
    <row r="35" spans="1:10" x14ac:dyDescent="0.25">
      <c r="A35" s="34" t="s">
        <v>8</v>
      </c>
      <c r="B35" s="40">
        <v>0</v>
      </c>
      <c r="C35" s="40">
        <v>0</v>
      </c>
      <c r="D35" s="64">
        <v>0</v>
      </c>
      <c r="E35" s="40">
        <v>0</v>
      </c>
      <c r="F35" s="40">
        <v>0</v>
      </c>
      <c r="G35" s="64">
        <v>0</v>
      </c>
      <c r="H35" s="35">
        <v>0</v>
      </c>
      <c r="I35" s="35">
        <v>0</v>
      </c>
    </row>
    <row r="36" spans="1:10" x14ac:dyDescent="0.25">
      <c r="A36" s="13" t="s">
        <v>9</v>
      </c>
      <c r="B36" s="29">
        <f>SUM(B16+B34)</f>
        <v>82427.149999999994</v>
      </c>
      <c r="C36" s="49">
        <f>SUM(C16+C34+C35)</f>
        <v>40200</v>
      </c>
      <c r="D36" s="29">
        <f>SUM(D16+D34+D35)</f>
        <v>48850</v>
      </c>
      <c r="E36" s="29">
        <f>SUM(E16+E34+E35)</f>
        <v>48757.279999999999</v>
      </c>
      <c r="F36" s="29">
        <f>SUM(F16+F34+F35)</f>
        <v>74348</v>
      </c>
      <c r="G36" s="49">
        <f>SUM(G16+G34+G35)</f>
        <v>62650</v>
      </c>
      <c r="H36" s="49">
        <f>SUM(H16+H34+H35)</f>
        <v>65450</v>
      </c>
      <c r="I36" s="49">
        <f>SUM(I16+I34+I35)</f>
        <v>67650</v>
      </c>
    </row>
    <row r="37" spans="1:10" x14ac:dyDescent="0.25">
      <c r="A37" s="24" t="s">
        <v>10</v>
      </c>
      <c r="B37" s="30">
        <f>SUM(B14-B36)</f>
        <v>14675.170000000013</v>
      </c>
      <c r="C37" s="53">
        <f>SUM(C14-C36)</f>
        <v>15100</v>
      </c>
      <c r="D37" s="30">
        <f>SUM(D14-D36)</f>
        <v>20700</v>
      </c>
      <c r="E37" s="30">
        <f>SUM(E14-E36)</f>
        <v>24599.33</v>
      </c>
      <c r="F37" s="30">
        <f>SUM(F14-F36)</f>
        <v>18102</v>
      </c>
      <c r="G37" s="53">
        <f>SUM(G14-G36)</f>
        <v>15500</v>
      </c>
      <c r="H37" s="53">
        <f>SUM(H14-H36)</f>
        <v>16700</v>
      </c>
      <c r="I37" s="53">
        <f>SUM(I14-I36)</f>
        <v>16500</v>
      </c>
    </row>
    <row r="39" spans="1:10" x14ac:dyDescent="0.25">
      <c r="B39" s="22"/>
      <c r="C39" s="22"/>
      <c r="D39" s="22"/>
      <c r="E39" s="22"/>
      <c r="F39" s="22"/>
    </row>
    <row r="40" spans="1:10" x14ac:dyDescent="0.25">
      <c r="B40" s="22"/>
      <c r="C40" s="22"/>
      <c r="D40" s="22"/>
      <c r="E40" s="22"/>
      <c r="F40" s="22"/>
    </row>
    <row r="41" spans="1:10" x14ac:dyDescent="0.25">
      <c r="A41" s="21" t="s">
        <v>37</v>
      </c>
      <c r="B41" s="22"/>
      <c r="C41" s="22"/>
      <c r="D41" s="23"/>
      <c r="E41" s="23"/>
      <c r="F41" s="22"/>
    </row>
    <row r="42" spans="1:10" x14ac:dyDescent="0.25">
      <c r="A42" s="21"/>
      <c r="B42" s="22"/>
      <c r="C42" s="22"/>
      <c r="D42" s="23"/>
      <c r="E42" s="23"/>
      <c r="F42" s="22"/>
    </row>
    <row r="43" spans="1:10" x14ac:dyDescent="0.25">
      <c r="A43" s="21" t="s">
        <v>47</v>
      </c>
      <c r="B43" s="22"/>
      <c r="C43" s="22"/>
      <c r="D43" s="72" t="s">
        <v>27</v>
      </c>
      <c r="E43" s="72"/>
      <c r="F43" s="22"/>
    </row>
    <row r="44" spans="1:10" x14ac:dyDescent="0.25">
      <c r="A44" s="21"/>
      <c r="B44" s="22"/>
      <c r="C44" s="22"/>
      <c r="D44" s="72" t="s">
        <v>26</v>
      </c>
      <c r="E44" s="72"/>
      <c r="F44" s="22"/>
    </row>
    <row r="45" spans="1:10" ht="30" x14ac:dyDescent="0.25">
      <c r="A45" s="21" t="s">
        <v>45</v>
      </c>
    </row>
    <row r="46" spans="1:10" x14ac:dyDescent="0.25">
      <c r="A46" s="21"/>
    </row>
  </sheetData>
  <mergeCells count="6">
    <mergeCell ref="I6:I7"/>
    <mergeCell ref="A1:F1"/>
    <mergeCell ref="D43:E43"/>
    <mergeCell ref="D44:E44"/>
    <mergeCell ref="G6:G7"/>
    <mergeCell ref="H6:H7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JESENSKÁ Janka</cp:lastModifiedBy>
  <cp:lastPrinted>2012-08-06T08:31:38Z</cp:lastPrinted>
  <dcterms:created xsi:type="dcterms:W3CDTF">2012-08-06T08:22:07Z</dcterms:created>
  <dcterms:modified xsi:type="dcterms:W3CDTF">2019-11-08T13:55:27Z</dcterms:modified>
</cp:coreProperties>
</file>